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Drive\Compta\"/>
    </mc:Choice>
  </mc:AlternateContent>
  <xr:revisionPtr revIDLastSave="0" documentId="13_ncr:1_{DD092FA3-BE83-468D-A702-33A5F9A5AAD1}" xr6:coauthVersionLast="45" xr6:coauthVersionMax="45" xr10:uidLastSave="{00000000-0000-0000-0000-000000000000}"/>
  <workbookProtection workbookAlgorithmName="SHA-512" workbookHashValue="nssI5yt9uuuo3ozYZummt5T7idcjEmKiQGOz8/pda3GN8wn0wLTPwQ6YhtN3ZNCMArVGGMbJszARIAf2Tc1cBg==" workbookSaltValue="kwgsfK/cTFLnwr6T8EcvUQ==" workbookSpinCount="100000" lockStructure="1"/>
  <bookViews>
    <workbookView xWindow="-108" yWindow="-108" windowWidth="23256" windowHeight="12576" firstSheet="1" activeTab="1" xr2:uid="{00000000-000D-0000-FFFF-FFFF00000000}"/>
  </bookViews>
  <sheets>
    <sheet name="listes" sheetId="2" state="hidden" r:id="rId1"/>
    <sheet name="Fiche de trésorerie" sheetId="1" r:id="rId2"/>
  </sheets>
  <definedNames>
    <definedName name="_xlnm.Print_Area" localSheetId="1">'Fiche de trésorerie'!$A$1:$E$67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B28" i="1" s="1"/>
  <c r="D30" i="1" l="1"/>
  <c r="D28" i="1"/>
  <c r="B30" i="1"/>
  <c r="C23" i="1"/>
  <c r="B21" i="1"/>
  <c r="B19" i="1"/>
  <c r="B17" i="1"/>
  <c r="B15" i="1"/>
  <c r="C33" i="1"/>
  <c r="C27" i="1"/>
  <c r="B33" i="1"/>
  <c r="B32" i="1"/>
  <c r="D36" i="1" l="1"/>
  <c r="D37" i="1"/>
  <c r="D38" i="1"/>
  <c r="D39" i="1"/>
  <c r="D40" i="1"/>
  <c r="D35" i="1" l="1"/>
  <c r="D34" i="1"/>
  <c r="D41" i="1" l="1"/>
  <c r="C50" i="1" s="1"/>
  <c r="C54" i="1" l="1"/>
</calcChain>
</file>

<file path=xl/sharedStrings.xml><?xml version="1.0" encoding="utf-8"?>
<sst xmlns="http://schemas.openxmlformats.org/spreadsheetml/2006/main" count="81" uniqueCount="81">
  <si>
    <t>DATE :</t>
  </si>
  <si>
    <t>COMPETITION :</t>
  </si>
  <si>
    <t>CLUB ORGANISATEUR :</t>
  </si>
  <si>
    <t>TOTAL RECETTES:</t>
  </si>
  <si>
    <t>TOTAL :</t>
  </si>
  <si>
    <t>TOTAL DEPENSES :</t>
  </si>
  <si>
    <t>SECTEUR :</t>
  </si>
  <si>
    <t xml:space="preserve">par chèque n° </t>
  </si>
  <si>
    <t>Fait à</t>
  </si>
  <si>
    <t>Le</t>
  </si>
  <si>
    <t>LOCATION DE SALLE (facture jointe) :</t>
  </si>
  <si>
    <t>AUTRES FRAIS (facture jointe) :</t>
  </si>
  <si>
    <t>ACHAT COUPES (facture jointe) :</t>
  </si>
  <si>
    <t>NOMBRE DE PARTIES :</t>
  </si>
  <si>
    <t xml:space="preserve">                signature</t>
  </si>
  <si>
    <t>54 Meurthe-et-Moselle</t>
  </si>
  <si>
    <t>Championnat de Lorraine de blitz</t>
  </si>
  <si>
    <t>K01 - TOUL</t>
  </si>
  <si>
    <t>55 Meuse</t>
  </si>
  <si>
    <t>Championnat de Lorraine individuel</t>
  </si>
  <si>
    <t>K02 - FORBACH</t>
  </si>
  <si>
    <t>57C Moselle Charbon</t>
  </si>
  <si>
    <t>Championnat de Lorraine en paires</t>
  </si>
  <si>
    <t>K03 - LE THILLOT</t>
  </si>
  <si>
    <t>57F Moselle Fer</t>
  </si>
  <si>
    <t>Championnat départemental individuel</t>
  </si>
  <si>
    <t>K04 - SARREBOURG</t>
  </si>
  <si>
    <t>88 Vosges</t>
  </si>
  <si>
    <t>Championnat départemental en paires</t>
  </si>
  <si>
    <t>K05 - METZ</t>
  </si>
  <si>
    <t>K06 - NANCY</t>
  </si>
  <si>
    <t>Phase 1</t>
  </si>
  <si>
    <t>K07 - SAINT AVOLD</t>
  </si>
  <si>
    <t>Phase 2</t>
  </si>
  <si>
    <t>K08 - THIONVILLE</t>
  </si>
  <si>
    <t>Phase 3</t>
  </si>
  <si>
    <t>K09 - GOLBEY</t>
  </si>
  <si>
    <t>Qualifs interclubs</t>
  </si>
  <si>
    <t>K10 - HAYANGE</t>
  </si>
  <si>
    <t>Qualifs Vermeils &amp; Diamants</t>
  </si>
  <si>
    <t>Simultané avec handicap</t>
  </si>
  <si>
    <t>K12 - BRIEY</t>
  </si>
  <si>
    <t>Simultané en semi-rapides</t>
  </si>
  <si>
    <t>K13 - FAULQUEMONT</t>
  </si>
  <si>
    <t>Simultané mondial</t>
  </si>
  <si>
    <t>K14 - VERDUN</t>
  </si>
  <si>
    <t>Simultané de blitz</t>
  </si>
  <si>
    <t>K15 - TRIEUX</t>
  </si>
  <si>
    <t>Simultané VerDiam</t>
  </si>
  <si>
    <t>K16 - CREUTZWALD</t>
  </si>
  <si>
    <t>Simultané scolaire</t>
  </si>
  <si>
    <t>K17 - EPINAL</t>
  </si>
  <si>
    <t>Tournoi classique</t>
  </si>
  <si>
    <t>K19 - SAINTE MARGUERITE</t>
  </si>
  <si>
    <t>Autre épreuve</t>
  </si>
  <si>
    <t>K21 - THEDING</t>
  </si>
  <si>
    <t>K22 - BAR LE DUC</t>
  </si>
  <si>
    <t>K23 - BRUYERES</t>
  </si>
  <si>
    <t>K25 - SAINT NABORD</t>
  </si>
  <si>
    <t>K26 - LIFFOL LE GRAND</t>
  </si>
  <si>
    <t>K27 - PUTTELANGE AUX LACS</t>
  </si>
  <si>
    <t>K28 - LUNEVILLE</t>
  </si>
  <si>
    <t>K29 - ANCERVILLE</t>
  </si>
  <si>
    <t>K30 - CLOUANGE</t>
  </si>
  <si>
    <t>K31 - CATTENOM</t>
  </si>
  <si>
    <t>K32 - LAXOU</t>
  </si>
  <si>
    <t>K35 - LUDRES</t>
  </si>
  <si>
    <t>K36 - GONDRECOURT</t>
  </si>
  <si>
    <t>K37 - VAUCOULEURS</t>
  </si>
  <si>
    <t>K38 - STIRING WENDEL</t>
  </si>
  <si>
    <t>K40 - LE VAL D’AJOL</t>
  </si>
  <si>
    <t>K41 - ROSBRUCK</t>
  </si>
  <si>
    <t>K42 - ROHRBACH LES BITCHE</t>
  </si>
  <si>
    <t>K43 - LA BRESSE</t>
  </si>
  <si>
    <t>K45 - FAMECK</t>
  </si>
  <si>
    <t>K46 - MIRECOURT</t>
  </si>
  <si>
    <t xml:space="preserve">  VERSE AU COMITE LORRAIN :</t>
  </si>
  <si>
    <t xml:space="preserve">  DEPENSES :</t>
  </si>
  <si>
    <t xml:space="preserve">  RECETTES :</t>
  </si>
  <si>
    <t>Qualifs interclubs classique</t>
  </si>
  <si>
    <t>K48 - FOUG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</si>
</sst>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.00\€"/>
    <numFmt numFmtId="165" formatCode="#,##0.00\€"/>
    <numFmt numFmtId="166" formatCode="d\ mmmm\ yyyy"/>
    <numFmt numFmtId="167" formatCode="#,##0.00\ &quot;€&quot;"/>
    <numFmt numFmtId="168" formatCode="[$-40C]d\ mmmm\ yyyy;@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theme="0" tint="-0.14996795556505021"/>
      <name val="Arial"/>
      <family val="2"/>
    </font>
    <font>
      <sz val="10"/>
      <color theme="0" tint="-0.14996795556505021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0" tint="-0.249977111117893"/>
      </left>
      <right/>
      <top/>
      <bottom/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</borders>
  <cellStyleXfs count="2">
    <xf numFmtId="0" fontId="0" fillId="0" borderId="0"/>
    <xf numFmtId="0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0" fillId="0" borderId="0" xfId="0" applyFill="1" applyBorder="1" applyProtection="1"/>
    <xf numFmtId="0" fontId="0" fillId="2" borderId="0" xfId="0" applyFill="1" applyBorder="1" applyAlignment="1" applyProtection="1">
      <alignment horizontal="right"/>
      <protection locked="0"/>
    </xf>
    <xf numFmtId="168" fontId="0" fillId="2" borderId="0" xfId="0" applyNumberFormat="1" applyFill="1" applyBorder="1" applyAlignment="1" applyProtection="1">
      <alignment horizontal="right"/>
      <protection locked="0"/>
    </xf>
    <xf numFmtId="164" fontId="6" fillId="0" borderId="0" xfId="1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164" fontId="6" fillId="4" borderId="0" xfId="1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/>
    <xf numFmtId="0" fontId="2" fillId="0" borderId="5" xfId="0" applyFont="1" applyFill="1" applyBorder="1" applyProtection="1"/>
    <xf numFmtId="0" fontId="0" fillId="0" borderId="6" xfId="0" applyFill="1" applyBorder="1" applyProtection="1"/>
    <xf numFmtId="0" fontId="0" fillId="0" borderId="5" xfId="0" applyFill="1" applyBorder="1" applyProtection="1"/>
    <xf numFmtId="0" fontId="4" fillId="0" borderId="5" xfId="0" applyFont="1" applyFill="1" applyBorder="1" applyProtection="1"/>
    <xf numFmtId="0" fontId="0" fillId="0" borderId="6" xfId="0" applyBorder="1" applyProtection="1"/>
    <xf numFmtId="0" fontId="12" fillId="0" borderId="5" xfId="0" applyFont="1" applyFill="1" applyBorder="1" applyAlignment="1" applyProtection="1">
      <alignment horizontal="right"/>
    </xf>
    <xf numFmtId="0" fontId="11" fillId="0" borderId="6" xfId="0" applyFont="1" applyBorder="1" applyAlignment="1" applyProtection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3" fillId="0" borderId="2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Continuous"/>
    </xf>
    <xf numFmtId="0" fontId="3" fillId="0" borderId="4" xfId="0" applyFont="1" applyFill="1" applyBorder="1" applyAlignment="1" applyProtection="1">
      <alignment horizontal="centerContinuous"/>
    </xf>
    <xf numFmtId="0" fontId="12" fillId="0" borderId="5" xfId="0" applyFont="1" applyFill="1" applyBorder="1" applyProtection="1"/>
    <xf numFmtId="0" fontId="6" fillId="2" borderId="0" xfId="0" applyFont="1" applyFill="1" applyBorder="1" applyAlignment="1" applyProtection="1">
      <alignment horizontal="center"/>
      <protection locked="0"/>
    </xf>
    <xf numFmtId="164" fontId="6" fillId="2" borderId="0" xfId="1" applyNumberFormat="1" applyFont="1" applyFill="1" applyBorder="1" applyAlignment="1" applyProtection="1">
      <alignment horizontal="center"/>
      <protection locked="0"/>
    </xf>
    <xf numFmtId="0" fontId="6" fillId="2" borderId="0" xfId="1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67" fontId="0" fillId="0" borderId="11" xfId="1" applyNumberFormat="1" applyFont="1" applyFill="1" applyBorder="1" applyProtection="1"/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5" fontId="13" fillId="3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left"/>
    </xf>
    <xf numFmtId="166" fontId="5" fillId="0" borderId="0" xfId="0" applyNumberFormat="1" applyFont="1" applyFill="1" applyBorder="1" applyAlignment="1" applyProtection="1">
      <alignment horizontal="left"/>
    </xf>
    <xf numFmtId="166" fontId="0" fillId="0" borderId="0" xfId="0" applyNumberFormat="1" applyBorder="1" applyAlignment="1" applyProtection="1">
      <alignment horizontal="left"/>
    </xf>
    <xf numFmtId="166" fontId="0" fillId="0" borderId="6" xfId="0" applyNumberFormat="1" applyBorder="1" applyAlignment="1" applyProtection="1">
      <alignment horizontal="left"/>
    </xf>
    <xf numFmtId="168" fontId="5" fillId="2" borderId="0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65" fontId="7" fillId="3" borderId="1" xfId="0" applyNumberFormat="1" applyFont="1" applyFill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11</xdr:row>
      <xdr:rowOff>53340</xdr:rowOff>
    </xdr:from>
    <xdr:to>
      <xdr:col>4</xdr:col>
      <xdr:colOff>195540</xdr:colOff>
      <xdr:row>11</xdr:row>
      <xdr:rowOff>60960</xdr:rowOff>
    </xdr:to>
    <xdr:sp macro="" textlink="">
      <xdr:nvSpPr>
        <xdr:cNvPr id="1031" name="Line 2">
          <a:extLst>
            <a:ext uri="{FF2B5EF4-FFF2-40B4-BE49-F238E27FC236}">
              <a16:creationId xmlns:a16="http://schemas.microsoft.com/office/drawing/2014/main" id="{ED13C995-CC7D-45C9-A915-BE880CA5CDB5}"/>
            </a:ext>
          </a:extLst>
        </xdr:cNvPr>
        <xdr:cNvSpPr>
          <a:spLocks noChangeShapeType="1"/>
        </xdr:cNvSpPr>
      </xdr:nvSpPr>
      <xdr:spPr bwMode="auto">
        <a:xfrm>
          <a:off x="624840" y="2400300"/>
          <a:ext cx="5400000" cy="762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563880</xdr:colOff>
      <xdr:row>24</xdr:row>
      <xdr:rowOff>53340</xdr:rowOff>
    </xdr:from>
    <xdr:to>
      <xdr:col>4</xdr:col>
      <xdr:colOff>134580</xdr:colOff>
      <xdr:row>24</xdr:row>
      <xdr:rowOff>60960</xdr:rowOff>
    </xdr:to>
    <xdr:sp macro="" textlink="">
      <xdr:nvSpPr>
        <xdr:cNvPr id="1032" name="Line 3">
          <a:extLst>
            <a:ext uri="{FF2B5EF4-FFF2-40B4-BE49-F238E27FC236}">
              <a16:creationId xmlns:a16="http://schemas.microsoft.com/office/drawing/2014/main" id="{6D1830A8-119E-4A35-990D-661271E3E082}"/>
            </a:ext>
          </a:extLst>
        </xdr:cNvPr>
        <xdr:cNvSpPr>
          <a:spLocks noChangeShapeType="1"/>
        </xdr:cNvSpPr>
      </xdr:nvSpPr>
      <xdr:spPr bwMode="auto">
        <a:xfrm>
          <a:off x="563880" y="4396740"/>
          <a:ext cx="5400000" cy="762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480060</xdr:colOff>
      <xdr:row>51</xdr:row>
      <xdr:rowOff>38100</xdr:rowOff>
    </xdr:from>
    <xdr:to>
      <xdr:col>4</xdr:col>
      <xdr:colOff>50760</xdr:colOff>
      <xdr:row>51</xdr:row>
      <xdr:rowOff>45720</xdr:rowOff>
    </xdr:to>
    <xdr:sp macro="" textlink="">
      <xdr:nvSpPr>
        <xdr:cNvPr id="1033" name="Line 4">
          <a:extLst>
            <a:ext uri="{FF2B5EF4-FFF2-40B4-BE49-F238E27FC236}">
              <a16:creationId xmlns:a16="http://schemas.microsoft.com/office/drawing/2014/main" id="{9627E353-3EFE-4AFC-ADEB-8699F736735F}"/>
            </a:ext>
          </a:extLst>
        </xdr:cNvPr>
        <xdr:cNvSpPr>
          <a:spLocks noChangeShapeType="1"/>
        </xdr:cNvSpPr>
      </xdr:nvSpPr>
      <xdr:spPr bwMode="auto">
        <a:xfrm>
          <a:off x="480060" y="7940040"/>
          <a:ext cx="5400000" cy="762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236220</xdr:colOff>
      <xdr:row>55</xdr:row>
      <xdr:rowOff>0</xdr:rowOff>
    </xdr:from>
    <xdr:to>
      <xdr:col>4</xdr:col>
      <xdr:colOff>320040</xdr:colOff>
      <xdr:row>60</xdr:row>
      <xdr:rowOff>68580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4FE149-8058-4EB3-BDAD-B8BE6E575F03}"/>
            </a:ext>
          </a:extLst>
        </xdr:cNvPr>
        <xdr:cNvSpPr txBox="1"/>
      </xdr:nvSpPr>
      <xdr:spPr>
        <a:xfrm>
          <a:off x="4381500" y="8549640"/>
          <a:ext cx="176784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r>
            <a:rPr lang="fr-FR" sz="1100"/>
            <a:t>               </a:t>
          </a:r>
          <a:r>
            <a:rPr lang="fr-FR" sz="1100">
              <a:solidFill>
                <a:schemeClr val="bg1">
                  <a:lumMod val="75000"/>
                </a:schemeClr>
              </a:solidFill>
            </a:rPr>
            <a:t>Signature</a:t>
          </a:r>
        </a:p>
      </xdr:txBody>
    </xdr:sp>
    <xdr:clientData/>
  </xdr:twoCellAnchor>
  <xdr:twoCellAnchor>
    <xdr:from>
      <xdr:col>0</xdr:col>
      <xdr:colOff>76200</xdr:colOff>
      <xdr:row>61</xdr:row>
      <xdr:rowOff>15240</xdr:rowOff>
    </xdr:from>
    <xdr:to>
      <xdr:col>4</xdr:col>
      <xdr:colOff>480060</xdr:colOff>
      <xdr:row>66</xdr:row>
      <xdr:rowOff>68580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2DC3DA2-3239-4CE1-BDE7-DA3A2DFB4CD8}"/>
            </a:ext>
          </a:extLst>
        </xdr:cNvPr>
        <xdr:cNvSpPr txBox="1"/>
      </xdr:nvSpPr>
      <xdr:spPr>
        <a:xfrm>
          <a:off x="76200" y="9250680"/>
          <a:ext cx="6233160" cy="8915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COMMENTAIRES 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6E3F-6DA3-462C-81DB-9406A2824338}">
  <dimension ref="A1:C39"/>
  <sheetViews>
    <sheetView workbookViewId="0">
      <selection activeCell="C39" sqref="C39"/>
    </sheetView>
  </sheetViews>
  <sheetFormatPr baseColWidth="10" defaultRowHeight="13.2" x14ac:dyDescent="0.25"/>
  <cols>
    <col min="1" max="1" width="20" bestFit="1" customWidth="1"/>
    <col min="2" max="2" width="46.21875" customWidth="1"/>
    <col min="3" max="3" width="25" bestFit="1" customWidth="1"/>
  </cols>
  <sheetData>
    <row r="1" spans="1:3" x14ac:dyDescent="0.25">
      <c r="A1" t="s">
        <v>15</v>
      </c>
      <c r="B1" s="21" t="s">
        <v>31</v>
      </c>
      <c r="C1" t="s">
        <v>17</v>
      </c>
    </row>
    <row r="2" spans="1:3" x14ac:dyDescent="0.25">
      <c r="A2" t="s">
        <v>18</v>
      </c>
      <c r="B2" t="s">
        <v>33</v>
      </c>
      <c r="C2" t="s">
        <v>20</v>
      </c>
    </row>
    <row r="3" spans="1:3" x14ac:dyDescent="0.25">
      <c r="A3" t="s">
        <v>21</v>
      </c>
      <c r="B3" t="s">
        <v>35</v>
      </c>
      <c r="C3" t="s">
        <v>23</v>
      </c>
    </row>
    <row r="4" spans="1:3" x14ac:dyDescent="0.25">
      <c r="A4" t="s">
        <v>24</v>
      </c>
      <c r="B4" t="s">
        <v>37</v>
      </c>
      <c r="C4" t="s">
        <v>26</v>
      </c>
    </row>
    <row r="5" spans="1:3" x14ac:dyDescent="0.25">
      <c r="A5" t="s">
        <v>27</v>
      </c>
      <c r="B5" t="s">
        <v>39</v>
      </c>
      <c r="C5" t="s">
        <v>29</v>
      </c>
    </row>
    <row r="6" spans="1:3" x14ac:dyDescent="0.25">
      <c r="B6" t="s">
        <v>40</v>
      </c>
      <c r="C6" t="s">
        <v>30</v>
      </c>
    </row>
    <row r="7" spans="1:3" x14ac:dyDescent="0.25">
      <c r="B7" t="s">
        <v>42</v>
      </c>
      <c r="C7" t="s">
        <v>32</v>
      </c>
    </row>
    <row r="8" spans="1:3" x14ac:dyDescent="0.25">
      <c r="B8" t="s">
        <v>44</v>
      </c>
      <c r="C8" t="s">
        <v>34</v>
      </c>
    </row>
    <row r="9" spans="1:3" x14ac:dyDescent="0.25">
      <c r="B9" t="s">
        <v>46</v>
      </c>
      <c r="C9" t="s">
        <v>36</v>
      </c>
    </row>
    <row r="10" spans="1:3" x14ac:dyDescent="0.25">
      <c r="B10" t="s">
        <v>48</v>
      </c>
      <c r="C10" t="s">
        <v>38</v>
      </c>
    </row>
    <row r="11" spans="1:3" x14ac:dyDescent="0.25">
      <c r="B11" t="s">
        <v>50</v>
      </c>
      <c r="C11" t="s">
        <v>41</v>
      </c>
    </row>
    <row r="12" spans="1:3" x14ac:dyDescent="0.25">
      <c r="B12" t="s">
        <v>25</v>
      </c>
      <c r="C12" t="s">
        <v>43</v>
      </c>
    </row>
    <row r="13" spans="1:3" x14ac:dyDescent="0.25">
      <c r="B13" t="s">
        <v>28</v>
      </c>
      <c r="C13" t="s">
        <v>45</v>
      </c>
    </row>
    <row r="14" spans="1:3" x14ac:dyDescent="0.25">
      <c r="B14" t="s">
        <v>16</v>
      </c>
      <c r="C14" t="s">
        <v>47</v>
      </c>
    </row>
    <row r="15" spans="1:3" x14ac:dyDescent="0.25">
      <c r="B15" t="s">
        <v>19</v>
      </c>
      <c r="C15" t="s">
        <v>49</v>
      </c>
    </row>
    <row r="16" spans="1:3" x14ac:dyDescent="0.25">
      <c r="B16" t="s">
        <v>22</v>
      </c>
      <c r="C16" t="s">
        <v>51</v>
      </c>
    </row>
    <row r="17" spans="2:3" x14ac:dyDescent="0.25">
      <c r="B17" t="s">
        <v>79</v>
      </c>
      <c r="C17" t="s">
        <v>53</v>
      </c>
    </row>
    <row r="18" spans="2:3" x14ac:dyDescent="0.25">
      <c r="B18" t="s">
        <v>52</v>
      </c>
      <c r="C18" t="s">
        <v>55</v>
      </c>
    </row>
    <row r="19" spans="2:3" x14ac:dyDescent="0.25">
      <c r="B19" t="s">
        <v>54</v>
      </c>
      <c r="C19" t="s">
        <v>56</v>
      </c>
    </row>
    <row r="20" spans="2:3" x14ac:dyDescent="0.25">
      <c r="C20" t="s">
        <v>57</v>
      </c>
    </row>
    <row r="21" spans="2:3" x14ac:dyDescent="0.25">
      <c r="C21" t="s">
        <v>58</v>
      </c>
    </row>
    <row r="22" spans="2:3" x14ac:dyDescent="0.25">
      <c r="C22" t="s">
        <v>59</v>
      </c>
    </row>
    <row r="23" spans="2:3" x14ac:dyDescent="0.25">
      <c r="C23" t="s">
        <v>60</v>
      </c>
    </row>
    <row r="24" spans="2:3" x14ac:dyDescent="0.25">
      <c r="C24" t="s">
        <v>61</v>
      </c>
    </row>
    <row r="25" spans="2:3" x14ac:dyDescent="0.25">
      <c r="C25" t="s">
        <v>62</v>
      </c>
    </row>
    <row r="26" spans="2:3" x14ac:dyDescent="0.25">
      <c r="C26" t="s">
        <v>63</v>
      </c>
    </row>
    <row r="27" spans="2:3" x14ac:dyDescent="0.25">
      <c r="C27" t="s">
        <v>64</v>
      </c>
    </row>
    <row r="28" spans="2:3" x14ac:dyDescent="0.25">
      <c r="C28" t="s">
        <v>65</v>
      </c>
    </row>
    <row r="29" spans="2:3" x14ac:dyDescent="0.25">
      <c r="C29" t="s">
        <v>66</v>
      </c>
    </row>
    <row r="30" spans="2:3" x14ac:dyDescent="0.25">
      <c r="C30" t="s">
        <v>67</v>
      </c>
    </row>
    <row r="31" spans="2:3" x14ac:dyDescent="0.25">
      <c r="C31" t="s">
        <v>68</v>
      </c>
    </row>
    <row r="32" spans="2:3" x14ac:dyDescent="0.25">
      <c r="C32" t="s">
        <v>69</v>
      </c>
    </row>
    <row r="33" spans="3:3" x14ac:dyDescent="0.25">
      <c r="C33" t="s">
        <v>70</v>
      </c>
    </row>
    <row r="34" spans="3:3" x14ac:dyDescent="0.25">
      <c r="C34" t="s">
        <v>71</v>
      </c>
    </row>
    <row r="35" spans="3:3" x14ac:dyDescent="0.25">
      <c r="C35" t="s">
        <v>72</v>
      </c>
    </row>
    <row r="36" spans="3:3" x14ac:dyDescent="0.25">
      <c r="C36" t="s">
        <v>73</v>
      </c>
    </row>
    <row r="37" spans="3:3" x14ac:dyDescent="0.25">
      <c r="C37" t="s">
        <v>74</v>
      </c>
    </row>
    <row r="38" spans="3:3" x14ac:dyDescent="0.25">
      <c r="C38" t="s">
        <v>75</v>
      </c>
    </row>
    <row r="39" spans="3:3" x14ac:dyDescent="0.25">
      <c r="C39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593"/>
  <sheetViews>
    <sheetView showGridLines="0" showZeros="0" tabSelected="1" zoomScaleNormal="100" zoomScaleSheetLayoutView="100" workbookViewId="0">
      <selection activeCell="B2" sqref="B2:D2"/>
    </sheetView>
  </sheetViews>
  <sheetFormatPr baseColWidth="10" defaultRowHeight="13.2" x14ac:dyDescent="0.25"/>
  <cols>
    <col min="1" max="1" width="29.33203125" customWidth="1"/>
    <col min="2" max="2" width="31.109375" customWidth="1"/>
    <col min="3" max="3" width="13" customWidth="1"/>
    <col min="5" max="5" width="8.5546875" customWidth="1"/>
    <col min="6" max="6" width="11.5546875" hidden="1" customWidth="1"/>
  </cols>
  <sheetData>
    <row r="1" spans="1:6" ht="7.95" customHeight="1" x14ac:dyDescent="0.3">
      <c r="A1" s="34"/>
      <c r="B1" s="35"/>
      <c r="C1" s="35"/>
      <c r="D1" s="35"/>
      <c r="E1" s="36"/>
    </row>
    <row r="2" spans="1:6" ht="13.95" customHeight="1" x14ac:dyDescent="0.25">
      <c r="A2" s="22" t="s">
        <v>6</v>
      </c>
      <c r="B2" s="45"/>
      <c r="C2" s="45"/>
      <c r="D2" s="45"/>
      <c r="E2" s="23"/>
    </row>
    <row r="3" spans="1:6" ht="7.95" customHeight="1" x14ac:dyDescent="0.25">
      <c r="A3" s="22"/>
      <c r="B3" s="4"/>
      <c r="C3" s="4"/>
      <c r="D3" s="4"/>
      <c r="E3" s="23"/>
    </row>
    <row r="4" spans="1:6" ht="13.95" customHeight="1" x14ac:dyDescent="0.25">
      <c r="A4" s="22" t="s">
        <v>0</v>
      </c>
      <c r="B4" s="55"/>
      <c r="C4" s="55"/>
      <c r="D4" s="55"/>
      <c r="E4" s="23"/>
    </row>
    <row r="5" spans="1:6" ht="7.95" customHeight="1" x14ac:dyDescent="0.25">
      <c r="A5" s="22"/>
      <c r="B5" s="4"/>
      <c r="C5" s="4"/>
      <c r="D5" s="4"/>
      <c r="E5" s="23"/>
    </row>
    <row r="6" spans="1:6" ht="13.95" customHeight="1" x14ac:dyDescent="0.25">
      <c r="A6" s="22" t="s">
        <v>1</v>
      </c>
      <c r="B6" s="45"/>
      <c r="C6" s="45"/>
      <c r="D6" s="45"/>
      <c r="E6" s="23"/>
      <c r="F6" t="str">
        <f>IF(B6="Phase 1",10,IF(B6="Phase 2",20,IF(B6="Phase 3",20,IF(B6="Qualifs interclubs",0,IF(B6="Qualifs Vermeils &amp; Diamants",10,IF(B6="Simultané avec handicap",10,IF(B6="Simultané en semi-rapides",20,IF(B6="Simultané mondial",10,IF(B6="Simultané de blitz",15,IF(B6="Simultané VerDiam",10,IF(B6="Simultané scolaire",10,IF(B6="Championnat départemental individuel",10,IF(B6="Championnat départemental en paires",10,IF(B6="Championnat de Lorraine de blitz",15,IF(B6="Championnat de Lorraine individuel",20,IF(B6="Championnat de Lorraine en paires",20,IF(B6="Qualifs interclubs classique",0,IF(B6="Tournoi classique",0,IF(B6="Autre épreuve","X","")))))))))))))))))))</f>
        <v/>
      </c>
    </row>
    <row r="7" spans="1:6" ht="7.95" customHeight="1" x14ac:dyDescent="0.25">
      <c r="A7" s="22"/>
      <c r="B7" s="4"/>
      <c r="C7" s="4"/>
      <c r="D7" s="4"/>
      <c r="E7" s="23"/>
    </row>
    <row r="8" spans="1:6" ht="13.95" customHeight="1" x14ac:dyDescent="0.25">
      <c r="A8" s="22" t="s">
        <v>2</v>
      </c>
      <c r="B8" s="45"/>
      <c r="C8" s="45"/>
      <c r="D8" s="45"/>
      <c r="E8" s="23"/>
    </row>
    <row r="9" spans="1:6" ht="7.95" customHeight="1" x14ac:dyDescent="0.25">
      <c r="A9" s="22"/>
      <c r="B9" s="2"/>
      <c r="C9" s="2"/>
      <c r="D9" s="2"/>
      <c r="E9" s="23"/>
    </row>
    <row r="10" spans="1:6" ht="13.95" customHeight="1" x14ac:dyDescent="0.25">
      <c r="A10" s="22" t="s">
        <v>13</v>
      </c>
      <c r="B10" s="45"/>
      <c r="C10" s="45"/>
      <c r="D10" s="45"/>
      <c r="E10" s="23"/>
    </row>
    <row r="11" spans="1:6" ht="7.95" customHeight="1" x14ac:dyDescent="0.25">
      <c r="A11" s="24"/>
      <c r="B11" s="4"/>
      <c r="C11" s="4"/>
      <c r="D11" s="4"/>
      <c r="E11" s="23"/>
    </row>
    <row r="12" spans="1:6" ht="7.95" customHeight="1" x14ac:dyDescent="0.25">
      <c r="A12" s="24"/>
      <c r="B12" s="4"/>
      <c r="C12" s="4"/>
      <c r="D12" s="4"/>
      <c r="E12" s="23"/>
    </row>
    <row r="13" spans="1:6" ht="7.95" customHeight="1" x14ac:dyDescent="0.25">
      <c r="A13" s="24"/>
      <c r="B13" s="4"/>
      <c r="C13" s="4"/>
      <c r="D13" s="4"/>
      <c r="E13" s="23"/>
    </row>
    <row r="14" spans="1:6" ht="15.6" x14ac:dyDescent="0.3">
      <c r="A14" s="25" t="s">
        <v>78</v>
      </c>
      <c r="B14" s="4"/>
      <c r="C14" s="4"/>
      <c r="D14" s="4"/>
      <c r="E14" s="23"/>
    </row>
    <row r="15" spans="1:6" ht="13.8" x14ac:dyDescent="0.25">
      <c r="A15" s="24"/>
      <c r="B15" s="13" t="str">
        <f>IF(B6="Qualifs interclubs","EQUIPES DE 5 JOUEURS :",IF(B6="Qualifs interclubs classique","NOMBRE D'EQUIPES :",IF(B6="Tournoi classique","NOMBRE DE JOUEURS :","NOMBRE DE JOUEURS PLEIN TARIF :")))</f>
        <v>NOMBRE DE JOUEURS PLEIN TARIF :</v>
      </c>
      <c r="C15" s="4"/>
      <c r="D15" s="38"/>
      <c r="E15" s="26"/>
    </row>
    <row r="16" spans="1:6" ht="10.050000000000001" customHeight="1" x14ac:dyDescent="0.25">
      <c r="A16" s="24"/>
      <c r="B16" s="13"/>
      <c r="C16" s="4"/>
      <c r="D16" s="4"/>
      <c r="E16" s="23"/>
    </row>
    <row r="17" spans="1:5" ht="13.8" x14ac:dyDescent="0.25">
      <c r="A17" s="24"/>
      <c r="B17" s="13" t="str">
        <f>IF(B6="Qualifs interclubs","EQUIPES DE 7 JOUEURS :",IF(OR(B6="Qualifs Vermeils &amp; Diamants",B6="Simultané VerDiam",B6="Tournoi classique"),"",IF(B6="Qualifs interclubs classique","","NOMBRE DE JOUEURS DEMI TARIF :")))</f>
        <v>NOMBRE DE JOUEURS DEMI TARIF :</v>
      </c>
      <c r="C17" s="4"/>
      <c r="D17" s="38"/>
      <c r="E17" s="26"/>
    </row>
    <row r="18" spans="1:5" ht="10.050000000000001" customHeight="1" x14ac:dyDescent="0.25">
      <c r="A18" s="24"/>
      <c r="B18" s="13"/>
      <c r="C18" s="4"/>
      <c r="D18" s="4"/>
      <c r="E18" s="23"/>
    </row>
    <row r="19" spans="1:5" ht="13.8" x14ac:dyDescent="0.25">
      <c r="A19" s="24"/>
      <c r="B19" s="13" t="str">
        <f>IF(B6="Qualifs interclubs","",IF(OR(B6="Qualifs Vermeils &amp; Diamants",B6="Simultané VerDiam",B6="Tournoi classique"),"",IF(B6="Qualifs interclubs classique","","NOMBRE DE JOUEURS QUART DE TARIF :")))</f>
        <v>NOMBRE DE JOUEURS QUART DE TARIF :</v>
      </c>
      <c r="C19" s="4"/>
      <c r="D19" s="38"/>
      <c r="E19" s="26"/>
    </row>
    <row r="20" spans="1:5" ht="10.050000000000001" customHeight="1" x14ac:dyDescent="0.25">
      <c r="A20" s="24"/>
      <c r="B20" s="13"/>
      <c r="C20" s="4"/>
      <c r="D20" s="4"/>
      <c r="E20" s="23"/>
    </row>
    <row r="21" spans="1:5" ht="13.8" x14ac:dyDescent="0.25">
      <c r="A21" s="24"/>
      <c r="B21" s="13" t="str">
        <f>IF(B6="Qualifs interclubs","",IF(B6="Qualifs interclubs classique","",IF(B6="Tournoi classique","","DROITS D'ENGAGEMENT :")))</f>
        <v>DROITS D'ENGAGEMENT :</v>
      </c>
      <c r="C21" s="4"/>
      <c r="D21" s="39"/>
      <c r="E21" s="26"/>
    </row>
    <row r="22" spans="1:5" ht="10.050000000000001" customHeight="1" x14ac:dyDescent="0.25">
      <c r="A22" s="24"/>
      <c r="B22" s="14"/>
      <c r="C22" s="4"/>
      <c r="D22" s="4"/>
      <c r="E22" s="23"/>
    </row>
    <row r="23" spans="1:5" ht="21.75" customHeight="1" x14ac:dyDescent="0.25">
      <c r="A23" s="56" t="s">
        <v>3</v>
      </c>
      <c r="B23" s="57"/>
      <c r="C23" s="58">
        <f>IF(B6="Qualifs interclubs",(D15*30)+(D17*40),IF(B6="Qualifs interclubs classique",D15*8.5,IF(B6="Tournoi classique",D15,(D15*D21)+(D17*D21/2)+(D19*D21/4))))</f>
        <v>0</v>
      </c>
      <c r="D23" s="58"/>
      <c r="E23" s="23"/>
    </row>
    <row r="24" spans="1:5" ht="7.95" customHeight="1" x14ac:dyDescent="0.25">
      <c r="A24" s="24"/>
      <c r="B24" s="4"/>
      <c r="C24" s="4"/>
      <c r="D24" s="4"/>
      <c r="E24" s="23"/>
    </row>
    <row r="25" spans="1:5" ht="7.95" customHeight="1" x14ac:dyDescent="0.25">
      <c r="A25" s="24"/>
      <c r="B25" s="4"/>
      <c r="C25" s="4"/>
      <c r="D25" s="4"/>
      <c r="E25" s="23"/>
    </row>
    <row r="26" spans="1:5" ht="7.95" customHeight="1" x14ac:dyDescent="0.25">
      <c r="A26" s="24"/>
      <c r="B26" s="4"/>
      <c r="C26" s="4"/>
      <c r="D26" s="4"/>
      <c r="E26" s="23"/>
    </row>
    <row r="27" spans="1:5" ht="15.6" x14ac:dyDescent="0.3">
      <c r="A27" s="25" t="s">
        <v>77</v>
      </c>
      <c r="B27" s="4"/>
      <c r="C27" s="15" t="str">
        <f>IF(OR(B6="Qualifs interclubs",B6="Tournoi classique",B6="Qualifs interclubs classique"),"","nb")</f>
        <v>nb</v>
      </c>
      <c r="D27" s="4"/>
      <c r="E27" s="23"/>
    </row>
    <row r="28" spans="1:5" ht="13.8" x14ac:dyDescent="0.25">
      <c r="A28" s="24"/>
      <c r="B28" s="13" t="str">
        <f>IF(F6=10,"RAMASSEURS A 10 €",IF(F6=15,"RAMASSEURS A 15 €",IF(F6=20,"RAMASSEURS A 20 €",IF(F6=0,"","RAMASSEURS"))))</f>
        <v>RAMASSEURS</v>
      </c>
      <c r="C28" s="40"/>
      <c r="D28" s="16" t="str">
        <f>IF(F6=10,C28*10,IF(F6=15,C28*15,IF(F6=20,C28*20,IF(F6=0,"",""))))</f>
        <v/>
      </c>
      <c r="E28" s="26"/>
    </row>
    <row r="29" spans="1:5" ht="10.050000000000001" customHeight="1" x14ac:dyDescent="0.25">
      <c r="A29" s="24"/>
      <c r="B29" s="13"/>
      <c r="C29" s="4"/>
      <c r="D29" s="4"/>
      <c r="E29" s="23"/>
    </row>
    <row r="30" spans="1:5" ht="13.8" x14ac:dyDescent="0.25">
      <c r="A30" s="24"/>
      <c r="B30" s="13" t="str">
        <f>IF(F6=10,"ARBITRES A 10 €",IF(F6=15,"ARBITRES A 15 €",IF(F6=20,"ARBITRES A 20 €",IF(F6=0,"","ARBITRES"))))</f>
        <v>ARBITRES</v>
      </c>
      <c r="C30" s="40"/>
      <c r="D30" s="16" t="str">
        <f>IF(F6=10,C30*10,IF(F6=15,C30*15,IF(F6=20,C30*20,IF(F6=0,"",""))))</f>
        <v/>
      </c>
      <c r="E30" s="26"/>
    </row>
    <row r="31" spans="1:5" ht="16.2" customHeight="1" x14ac:dyDescent="0.25">
      <c r="A31" s="24"/>
      <c r="B31" s="13"/>
      <c r="C31" s="4"/>
      <c r="D31" s="4"/>
      <c r="E31" s="23"/>
    </row>
    <row r="32" spans="1:5" x14ac:dyDescent="0.25">
      <c r="A32" s="24"/>
      <c r="B32" s="13" t="str">
        <f>IF(OR(B6="Qualifs interclubs",B6="Tournoi classique",B6="Qualifs interclubs classique"),"","DEFRAIEMENT ARBITRES :")</f>
        <v>DEFRAIEMENT ARBITRES :</v>
      </c>
      <c r="C32" s="4"/>
      <c r="D32" s="4"/>
      <c r="E32" s="23"/>
    </row>
    <row r="33" spans="1:8" x14ac:dyDescent="0.25">
      <c r="A33" s="24"/>
      <c r="B33" s="17" t="str">
        <f>IF(OR(B6="Qualifs interclubs",B6="Tournoi classique",B6="Qualifs interclubs classique"),"","NOM")</f>
        <v>NOM</v>
      </c>
      <c r="C33" s="17" t="str">
        <f>IF(OR(B6="Qualifs interclubs",B6="Tournoi classique",B6="Qualifs interclubs classique"),"","KM A/R")</f>
        <v>KM A/R</v>
      </c>
      <c r="D33" s="18"/>
      <c r="E33" s="26"/>
    </row>
    <row r="34" spans="1:8" ht="13.2" customHeight="1" x14ac:dyDescent="0.25">
      <c r="A34" s="24"/>
      <c r="B34" s="42"/>
      <c r="C34" s="43"/>
      <c r="D34" s="44">
        <f>C34*0.25</f>
        <v>0</v>
      </c>
      <c r="E34" s="26"/>
    </row>
    <row r="35" spans="1:8" ht="13.2" customHeight="1" x14ac:dyDescent="0.25">
      <c r="A35" s="24"/>
      <c r="B35" s="42"/>
      <c r="C35" s="43"/>
      <c r="D35" s="44">
        <f>C35*0.25</f>
        <v>0</v>
      </c>
      <c r="E35" s="26"/>
    </row>
    <row r="36" spans="1:8" ht="13.2" customHeight="1" x14ac:dyDescent="0.25">
      <c r="A36" s="24"/>
      <c r="B36" s="42"/>
      <c r="C36" s="43"/>
      <c r="D36" s="44">
        <f t="shared" ref="D36:D40" si="0">C36*0.25</f>
        <v>0</v>
      </c>
      <c r="E36" s="26"/>
    </row>
    <row r="37" spans="1:8" ht="13.2" customHeight="1" x14ac:dyDescent="0.25">
      <c r="A37" s="24"/>
      <c r="B37" s="42"/>
      <c r="C37" s="43"/>
      <c r="D37" s="44">
        <f t="shared" si="0"/>
        <v>0</v>
      </c>
      <c r="E37" s="26"/>
    </row>
    <row r="38" spans="1:8" ht="13.2" customHeight="1" x14ac:dyDescent="0.25">
      <c r="A38" s="24"/>
      <c r="B38" s="42"/>
      <c r="C38" s="43"/>
      <c r="D38" s="44">
        <f t="shared" si="0"/>
        <v>0</v>
      </c>
      <c r="E38" s="26"/>
    </row>
    <row r="39" spans="1:8" ht="13.2" customHeight="1" x14ac:dyDescent="0.25">
      <c r="A39" s="24"/>
      <c r="B39" s="42"/>
      <c r="C39" s="43"/>
      <c r="D39" s="44">
        <f t="shared" si="0"/>
        <v>0</v>
      </c>
      <c r="E39" s="26"/>
    </row>
    <row r="40" spans="1:8" ht="13.2" customHeight="1" x14ac:dyDescent="0.25">
      <c r="A40" s="24"/>
      <c r="B40" s="42"/>
      <c r="C40" s="43"/>
      <c r="D40" s="44">
        <f t="shared" si="0"/>
        <v>0</v>
      </c>
      <c r="E40" s="26"/>
    </row>
    <row r="41" spans="1:8" ht="16.5" customHeight="1" x14ac:dyDescent="0.25">
      <c r="A41" s="24"/>
      <c r="B41" s="4"/>
      <c r="C41" s="19" t="s">
        <v>4</v>
      </c>
      <c r="D41" s="7">
        <f>SUM(D34:D40)</f>
        <v>0</v>
      </c>
      <c r="E41" s="26"/>
    </row>
    <row r="42" spans="1:8" ht="10.050000000000001" customHeight="1" x14ac:dyDescent="0.25">
      <c r="A42" s="24"/>
      <c r="B42" s="14"/>
      <c r="C42" s="4"/>
      <c r="D42" s="4"/>
      <c r="E42" s="23"/>
      <c r="H42" s="41"/>
    </row>
    <row r="43" spans="1:8" ht="13.8" x14ac:dyDescent="0.25">
      <c r="A43" s="24"/>
      <c r="B43" s="13" t="s">
        <v>10</v>
      </c>
      <c r="C43" s="4"/>
      <c r="D43" s="39"/>
      <c r="E43" s="26"/>
    </row>
    <row r="44" spans="1:8" ht="10.050000000000001" customHeight="1" x14ac:dyDescent="0.25">
      <c r="A44" s="24"/>
      <c r="B44" s="13"/>
      <c r="C44" s="4"/>
      <c r="D44" s="4"/>
      <c r="E44" s="23"/>
    </row>
    <row r="45" spans="1:8" ht="13.8" x14ac:dyDescent="0.25">
      <c r="A45" s="24"/>
      <c r="B45" s="13" t="s">
        <v>12</v>
      </c>
      <c r="C45" s="4"/>
      <c r="D45" s="39"/>
      <c r="E45" s="23"/>
    </row>
    <row r="46" spans="1:8" ht="10.050000000000001" customHeight="1" x14ac:dyDescent="0.25">
      <c r="A46" s="24"/>
      <c r="B46" s="13"/>
      <c r="C46" s="4"/>
      <c r="D46" s="4"/>
      <c r="E46" s="23"/>
    </row>
    <row r="47" spans="1:8" ht="13.8" x14ac:dyDescent="0.25">
      <c r="A47" s="24"/>
      <c r="B47" s="13" t="s">
        <v>11</v>
      </c>
      <c r="C47" s="4"/>
      <c r="D47" s="39"/>
      <c r="E47" s="23"/>
    </row>
    <row r="48" spans="1:8" ht="10.050000000000001" customHeight="1" x14ac:dyDescent="0.25">
      <c r="A48" s="24"/>
      <c r="B48" s="13"/>
      <c r="C48" s="4"/>
      <c r="D48" s="4"/>
      <c r="E48" s="23"/>
    </row>
    <row r="49" spans="1:5" ht="10.050000000000001" customHeight="1" x14ac:dyDescent="0.25">
      <c r="A49" s="24"/>
      <c r="B49" s="14"/>
      <c r="C49" s="4"/>
      <c r="D49" s="4"/>
      <c r="E49" s="23"/>
    </row>
    <row r="50" spans="1:5" ht="21.75" customHeight="1" x14ac:dyDescent="0.25">
      <c r="A50" s="56" t="s">
        <v>5</v>
      </c>
      <c r="B50" s="57"/>
      <c r="C50" s="58">
        <f>IF(B6="",0,D28+D30+D41+D43+D45+D47)</f>
        <v>0</v>
      </c>
      <c r="D50" s="58"/>
      <c r="E50" s="23"/>
    </row>
    <row r="51" spans="1:5" ht="7.95" customHeight="1" x14ac:dyDescent="0.25">
      <c r="A51" s="24"/>
      <c r="B51" s="4"/>
      <c r="C51" s="4"/>
      <c r="D51" s="4"/>
      <c r="E51" s="23"/>
    </row>
    <row r="52" spans="1:5" ht="7.95" customHeight="1" x14ac:dyDescent="0.25">
      <c r="A52" s="24"/>
      <c r="B52" s="4"/>
      <c r="C52" s="4"/>
      <c r="D52" s="4"/>
      <c r="E52" s="23"/>
    </row>
    <row r="53" spans="1:5" ht="7.95" customHeight="1" x14ac:dyDescent="0.25">
      <c r="A53" s="24"/>
      <c r="B53" s="4"/>
      <c r="C53" s="4"/>
      <c r="D53" s="4"/>
      <c r="E53" s="23"/>
    </row>
    <row r="54" spans="1:5" ht="21.75" customHeight="1" x14ac:dyDescent="0.3">
      <c r="A54" s="25" t="s">
        <v>76</v>
      </c>
      <c r="B54" s="4"/>
      <c r="C54" s="48">
        <f>C23-C50</f>
        <v>0</v>
      </c>
      <c r="D54" s="48"/>
      <c r="E54" s="23"/>
    </row>
    <row r="55" spans="1:5" ht="13.8" customHeight="1" x14ac:dyDescent="0.3">
      <c r="A55" s="25"/>
      <c r="B55" s="4"/>
      <c r="C55" s="20"/>
      <c r="D55" s="20"/>
      <c r="E55" s="23"/>
    </row>
    <row r="56" spans="1:5" ht="13.95" customHeight="1" x14ac:dyDescent="0.25">
      <c r="A56" s="27" t="s">
        <v>7</v>
      </c>
      <c r="B56" s="5"/>
      <c r="C56" s="46"/>
      <c r="D56" s="47"/>
      <c r="E56" s="23"/>
    </row>
    <row r="57" spans="1:5" ht="7.05" customHeight="1" x14ac:dyDescent="0.25">
      <c r="A57" s="27"/>
      <c r="B57" s="20"/>
      <c r="C57" s="9"/>
      <c r="D57" s="10"/>
      <c r="E57" s="23"/>
    </row>
    <row r="58" spans="1:5" ht="13.95" customHeight="1" x14ac:dyDescent="0.25">
      <c r="A58" s="27" t="s">
        <v>8</v>
      </c>
      <c r="B58" s="8"/>
      <c r="C58" s="49" t="s">
        <v>14</v>
      </c>
      <c r="D58" s="50"/>
      <c r="E58" s="51"/>
    </row>
    <row r="59" spans="1:5" ht="7.05" customHeight="1" x14ac:dyDescent="0.25">
      <c r="A59" s="27"/>
      <c r="B59" s="20"/>
      <c r="C59" s="11"/>
      <c r="D59" s="12"/>
      <c r="E59" s="28"/>
    </row>
    <row r="60" spans="1:5" ht="13.95" customHeight="1" x14ac:dyDescent="0.25">
      <c r="A60" s="27" t="s">
        <v>9</v>
      </c>
      <c r="B60" s="6"/>
      <c r="C60" s="52"/>
      <c r="D60" s="53"/>
      <c r="E60" s="54"/>
    </row>
    <row r="61" spans="1:5" x14ac:dyDescent="0.25">
      <c r="A61" s="24"/>
      <c r="B61" s="4"/>
      <c r="C61" s="4"/>
      <c r="D61" s="4"/>
      <c r="E61" s="23"/>
    </row>
    <row r="62" spans="1:5" x14ac:dyDescent="0.25">
      <c r="A62" s="37"/>
      <c r="B62" s="4"/>
      <c r="C62" s="4"/>
      <c r="D62" s="4"/>
      <c r="E62" s="23"/>
    </row>
    <row r="63" spans="1:5" x14ac:dyDescent="0.25">
      <c r="A63" s="29"/>
      <c r="B63" s="3"/>
      <c r="C63" s="3"/>
      <c r="D63" s="3"/>
      <c r="E63" s="30"/>
    </row>
    <row r="64" spans="1:5" x14ac:dyDescent="0.25">
      <c r="A64" s="29"/>
      <c r="B64" s="3"/>
      <c r="C64" s="3"/>
      <c r="D64" s="3"/>
      <c r="E64" s="30"/>
    </row>
    <row r="65" spans="1:5" x14ac:dyDescent="0.25">
      <c r="A65" s="29"/>
      <c r="B65" s="3"/>
      <c r="C65" s="3"/>
      <c r="D65" s="3"/>
      <c r="E65" s="30"/>
    </row>
    <row r="66" spans="1:5" x14ac:dyDescent="0.25">
      <c r="A66" s="29"/>
      <c r="B66" s="3"/>
      <c r="C66" s="3"/>
      <c r="D66" s="3"/>
      <c r="E66" s="30"/>
    </row>
    <row r="67" spans="1:5" x14ac:dyDescent="0.25">
      <c r="A67" s="31"/>
      <c r="B67" s="32"/>
      <c r="C67" s="32"/>
      <c r="D67" s="32"/>
      <c r="E67" s="33"/>
    </row>
    <row r="68" spans="1:5" x14ac:dyDescent="0.25">
      <c r="A68" s="3"/>
      <c r="B68" s="3"/>
      <c r="C68" s="3"/>
      <c r="D68" s="3"/>
      <c r="E68" s="3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  <row r="501" spans="1:5" x14ac:dyDescent="0.25">
      <c r="A501" s="1"/>
      <c r="B501" s="1"/>
      <c r="C501" s="1"/>
      <c r="D501" s="1"/>
      <c r="E501" s="1"/>
    </row>
    <row r="502" spans="1:5" x14ac:dyDescent="0.25">
      <c r="A502" s="1"/>
      <c r="B502" s="1"/>
      <c r="C502" s="1"/>
      <c r="D502" s="1"/>
      <c r="E502" s="1"/>
    </row>
    <row r="503" spans="1:5" x14ac:dyDescent="0.25">
      <c r="A503" s="1"/>
      <c r="B503" s="1"/>
      <c r="C503" s="1"/>
      <c r="D503" s="1"/>
      <c r="E503" s="1"/>
    </row>
    <row r="504" spans="1:5" x14ac:dyDescent="0.25">
      <c r="A504" s="1"/>
      <c r="B504" s="1"/>
      <c r="C504" s="1"/>
      <c r="D504" s="1"/>
      <c r="E504" s="1"/>
    </row>
    <row r="505" spans="1:5" x14ac:dyDescent="0.25">
      <c r="A505" s="1"/>
      <c r="B505" s="1"/>
      <c r="C505" s="1"/>
      <c r="D505" s="1"/>
      <c r="E505" s="1"/>
    </row>
    <row r="506" spans="1:5" x14ac:dyDescent="0.25">
      <c r="A506" s="1"/>
      <c r="B506" s="1"/>
      <c r="C506" s="1"/>
      <c r="D506" s="1"/>
      <c r="E506" s="1"/>
    </row>
    <row r="507" spans="1:5" x14ac:dyDescent="0.25">
      <c r="A507" s="1"/>
      <c r="B507" s="1"/>
      <c r="C507" s="1"/>
      <c r="D507" s="1"/>
      <c r="E507" s="1"/>
    </row>
    <row r="508" spans="1:5" x14ac:dyDescent="0.25">
      <c r="A508" s="1"/>
      <c r="B508" s="1"/>
      <c r="C508" s="1"/>
      <c r="D508" s="1"/>
      <c r="E508" s="1"/>
    </row>
    <row r="509" spans="1:5" x14ac:dyDescent="0.25">
      <c r="A509" s="1"/>
      <c r="B509" s="1"/>
      <c r="C509" s="1"/>
      <c r="D509" s="1"/>
      <c r="E509" s="1"/>
    </row>
    <row r="510" spans="1:5" x14ac:dyDescent="0.25">
      <c r="A510" s="1"/>
      <c r="B510" s="1"/>
      <c r="C510" s="1"/>
      <c r="D510" s="1"/>
      <c r="E510" s="1"/>
    </row>
    <row r="511" spans="1:5" x14ac:dyDescent="0.25">
      <c r="A511" s="1"/>
      <c r="B511" s="1"/>
      <c r="C511" s="1"/>
      <c r="D511" s="1"/>
      <c r="E511" s="1"/>
    </row>
    <row r="512" spans="1:5" x14ac:dyDescent="0.25">
      <c r="A512" s="1"/>
      <c r="B512" s="1"/>
      <c r="C512" s="1"/>
      <c r="D512" s="1"/>
      <c r="E512" s="1"/>
    </row>
    <row r="513" spans="1:5" x14ac:dyDescent="0.25">
      <c r="A513" s="1"/>
      <c r="B513" s="1"/>
      <c r="C513" s="1"/>
      <c r="D513" s="1"/>
      <c r="E513" s="1"/>
    </row>
    <row r="514" spans="1:5" x14ac:dyDescent="0.25">
      <c r="A514" s="1"/>
      <c r="B514" s="1"/>
      <c r="C514" s="1"/>
      <c r="D514" s="1"/>
      <c r="E514" s="1"/>
    </row>
    <row r="515" spans="1:5" x14ac:dyDescent="0.25">
      <c r="A515" s="1"/>
      <c r="B515" s="1"/>
      <c r="C515" s="1"/>
      <c r="D515" s="1"/>
      <c r="E515" s="1"/>
    </row>
    <row r="516" spans="1:5" x14ac:dyDescent="0.25">
      <c r="A516" s="1"/>
      <c r="B516" s="1"/>
      <c r="C516" s="1"/>
      <c r="D516" s="1"/>
      <c r="E516" s="1"/>
    </row>
    <row r="517" spans="1:5" x14ac:dyDescent="0.25">
      <c r="A517" s="1"/>
      <c r="B517" s="1"/>
      <c r="C517" s="1"/>
      <c r="D517" s="1"/>
      <c r="E517" s="1"/>
    </row>
    <row r="518" spans="1:5" x14ac:dyDescent="0.25">
      <c r="A518" s="1"/>
      <c r="B518" s="1"/>
      <c r="C518" s="1"/>
      <c r="D518" s="1"/>
      <c r="E518" s="1"/>
    </row>
    <row r="519" spans="1:5" x14ac:dyDescent="0.25">
      <c r="A519" s="1"/>
      <c r="B519" s="1"/>
      <c r="C519" s="1"/>
      <c r="D519" s="1"/>
      <c r="E519" s="1"/>
    </row>
    <row r="520" spans="1:5" x14ac:dyDescent="0.25">
      <c r="A520" s="1"/>
      <c r="B520" s="1"/>
      <c r="C520" s="1"/>
      <c r="D520" s="1"/>
      <c r="E520" s="1"/>
    </row>
    <row r="521" spans="1:5" x14ac:dyDescent="0.25">
      <c r="A521" s="1"/>
      <c r="B521" s="1"/>
      <c r="C521" s="1"/>
      <c r="D521" s="1"/>
      <c r="E521" s="1"/>
    </row>
    <row r="522" spans="1:5" x14ac:dyDescent="0.25">
      <c r="A522" s="1"/>
      <c r="B522" s="1"/>
      <c r="C522" s="1"/>
      <c r="D522" s="1"/>
      <c r="E522" s="1"/>
    </row>
    <row r="523" spans="1:5" x14ac:dyDescent="0.25">
      <c r="A523" s="1"/>
      <c r="B523" s="1"/>
      <c r="C523" s="1"/>
      <c r="D523" s="1"/>
      <c r="E523" s="1"/>
    </row>
    <row r="524" spans="1:5" x14ac:dyDescent="0.25">
      <c r="A524" s="1"/>
      <c r="B524" s="1"/>
      <c r="C524" s="1"/>
      <c r="D524" s="1"/>
      <c r="E524" s="1"/>
    </row>
    <row r="525" spans="1:5" x14ac:dyDescent="0.25">
      <c r="A525" s="1"/>
      <c r="B525" s="1"/>
      <c r="C525" s="1"/>
      <c r="D525" s="1"/>
      <c r="E525" s="1"/>
    </row>
    <row r="526" spans="1:5" x14ac:dyDescent="0.25">
      <c r="A526" s="1"/>
      <c r="B526" s="1"/>
      <c r="C526" s="1"/>
      <c r="D526" s="1"/>
      <c r="E526" s="1"/>
    </row>
    <row r="527" spans="1:5" x14ac:dyDescent="0.25">
      <c r="A527" s="1"/>
      <c r="B527" s="1"/>
      <c r="C527" s="1"/>
      <c r="D527" s="1"/>
      <c r="E527" s="1"/>
    </row>
    <row r="528" spans="1:5" x14ac:dyDescent="0.25">
      <c r="A528" s="1"/>
      <c r="B528" s="1"/>
      <c r="C528" s="1"/>
      <c r="D528" s="1"/>
      <c r="E528" s="1"/>
    </row>
    <row r="529" spans="1:5" x14ac:dyDescent="0.25">
      <c r="A529" s="1"/>
      <c r="B529" s="1"/>
      <c r="C529" s="1"/>
      <c r="D529" s="1"/>
      <c r="E529" s="1"/>
    </row>
    <row r="530" spans="1:5" x14ac:dyDescent="0.25">
      <c r="A530" s="1"/>
      <c r="B530" s="1"/>
      <c r="C530" s="1"/>
      <c r="D530" s="1"/>
      <c r="E530" s="1"/>
    </row>
    <row r="531" spans="1:5" x14ac:dyDescent="0.25">
      <c r="A531" s="1"/>
      <c r="B531" s="1"/>
      <c r="C531" s="1"/>
      <c r="D531" s="1"/>
      <c r="E531" s="1"/>
    </row>
    <row r="532" spans="1:5" x14ac:dyDescent="0.25">
      <c r="A532" s="1"/>
      <c r="B532" s="1"/>
      <c r="C532" s="1"/>
      <c r="D532" s="1"/>
      <c r="E532" s="1"/>
    </row>
    <row r="533" spans="1:5" x14ac:dyDescent="0.25">
      <c r="A533" s="1"/>
      <c r="B533" s="1"/>
      <c r="C533" s="1"/>
      <c r="D533" s="1"/>
      <c r="E533" s="1"/>
    </row>
    <row r="534" spans="1:5" x14ac:dyDescent="0.25">
      <c r="A534" s="1"/>
      <c r="B534" s="1"/>
      <c r="C534" s="1"/>
      <c r="D534" s="1"/>
      <c r="E534" s="1"/>
    </row>
    <row r="535" spans="1:5" x14ac:dyDescent="0.25">
      <c r="A535" s="1"/>
      <c r="B535" s="1"/>
      <c r="C535" s="1"/>
      <c r="D535" s="1"/>
      <c r="E535" s="1"/>
    </row>
    <row r="536" spans="1:5" x14ac:dyDescent="0.25">
      <c r="A536" s="1"/>
      <c r="B536" s="1"/>
      <c r="C536" s="1"/>
      <c r="D536" s="1"/>
      <c r="E536" s="1"/>
    </row>
    <row r="537" spans="1:5" x14ac:dyDescent="0.25">
      <c r="A537" s="1"/>
      <c r="B537" s="1"/>
      <c r="C537" s="1"/>
      <c r="D537" s="1"/>
      <c r="E537" s="1"/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1"/>
      <c r="B539" s="1"/>
      <c r="C539" s="1"/>
      <c r="D539" s="1"/>
      <c r="E539" s="1"/>
    </row>
    <row r="540" spans="1:5" x14ac:dyDescent="0.25">
      <c r="A540" s="1"/>
      <c r="B540" s="1"/>
      <c r="C540" s="1"/>
      <c r="D540" s="1"/>
      <c r="E540" s="1"/>
    </row>
    <row r="541" spans="1:5" x14ac:dyDescent="0.25">
      <c r="A541" s="1"/>
      <c r="B541" s="1"/>
      <c r="C541" s="1"/>
      <c r="D541" s="1"/>
      <c r="E541" s="1"/>
    </row>
    <row r="542" spans="1:5" x14ac:dyDescent="0.25">
      <c r="A542" s="1"/>
      <c r="B542" s="1"/>
      <c r="C542" s="1"/>
      <c r="D542" s="1"/>
      <c r="E542" s="1"/>
    </row>
    <row r="543" spans="1:5" x14ac:dyDescent="0.25">
      <c r="A543" s="1"/>
      <c r="B543" s="1"/>
      <c r="C543" s="1"/>
      <c r="D543" s="1"/>
      <c r="E543" s="1"/>
    </row>
    <row r="544" spans="1:5" x14ac:dyDescent="0.25">
      <c r="A544" s="1"/>
      <c r="B544" s="1"/>
      <c r="C544" s="1"/>
      <c r="D544" s="1"/>
      <c r="E544" s="1"/>
    </row>
    <row r="545" spans="1:5" x14ac:dyDescent="0.25">
      <c r="A545" s="1"/>
      <c r="B545" s="1"/>
      <c r="C545" s="1"/>
      <c r="D545" s="1"/>
      <c r="E545" s="1"/>
    </row>
    <row r="546" spans="1:5" x14ac:dyDescent="0.25">
      <c r="A546" s="1"/>
      <c r="B546" s="1"/>
      <c r="C546" s="1"/>
      <c r="D546" s="1"/>
      <c r="E546" s="1"/>
    </row>
    <row r="547" spans="1:5" x14ac:dyDescent="0.25">
      <c r="A547" s="1"/>
      <c r="B547" s="1"/>
      <c r="C547" s="1"/>
      <c r="D547" s="1"/>
      <c r="E547" s="1"/>
    </row>
    <row r="548" spans="1:5" x14ac:dyDescent="0.25">
      <c r="A548" s="1"/>
      <c r="B548" s="1"/>
      <c r="C548" s="1"/>
      <c r="D548" s="1"/>
      <c r="E548" s="1"/>
    </row>
    <row r="549" spans="1:5" x14ac:dyDescent="0.25">
      <c r="A549" s="1"/>
      <c r="B549" s="1"/>
      <c r="C549" s="1"/>
      <c r="D549" s="1"/>
      <c r="E549" s="1"/>
    </row>
    <row r="550" spans="1:5" x14ac:dyDescent="0.25">
      <c r="A550" s="1"/>
      <c r="B550" s="1"/>
      <c r="C550" s="1"/>
      <c r="D550" s="1"/>
      <c r="E550" s="1"/>
    </row>
    <row r="551" spans="1:5" x14ac:dyDescent="0.25">
      <c r="A551" s="1"/>
      <c r="B551" s="1"/>
      <c r="C551" s="1"/>
      <c r="D551" s="1"/>
      <c r="E551" s="1"/>
    </row>
    <row r="552" spans="1:5" x14ac:dyDescent="0.25">
      <c r="A552" s="1"/>
      <c r="B552" s="1"/>
      <c r="C552" s="1"/>
      <c r="D552" s="1"/>
      <c r="E552" s="1"/>
    </row>
    <row r="553" spans="1:5" x14ac:dyDescent="0.25">
      <c r="A553" s="1"/>
      <c r="B553" s="1"/>
      <c r="C553" s="1"/>
      <c r="D553" s="1"/>
      <c r="E553" s="1"/>
    </row>
    <row r="554" spans="1:5" x14ac:dyDescent="0.25">
      <c r="A554" s="1"/>
      <c r="B554" s="1"/>
      <c r="C554" s="1"/>
      <c r="D554" s="1"/>
      <c r="E554" s="1"/>
    </row>
    <row r="555" spans="1:5" x14ac:dyDescent="0.25">
      <c r="A555" s="1"/>
      <c r="B555" s="1"/>
      <c r="C555" s="1"/>
      <c r="D555" s="1"/>
      <c r="E555" s="1"/>
    </row>
    <row r="556" spans="1:5" x14ac:dyDescent="0.25">
      <c r="A556" s="1"/>
      <c r="B556" s="1"/>
      <c r="C556" s="1"/>
      <c r="D556" s="1"/>
      <c r="E556" s="1"/>
    </row>
    <row r="557" spans="1:5" x14ac:dyDescent="0.25">
      <c r="A557" s="1"/>
      <c r="B557" s="1"/>
      <c r="C557" s="1"/>
      <c r="D557" s="1"/>
      <c r="E557" s="1"/>
    </row>
    <row r="558" spans="1:5" x14ac:dyDescent="0.25">
      <c r="A558" s="1"/>
      <c r="B558" s="1"/>
      <c r="C558" s="1"/>
      <c r="D558" s="1"/>
      <c r="E558" s="1"/>
    </row>
    <row r="559" spans="1:5" x14ac:dyDescent="0.25">
      <c r="A559" s="1"/>
      <c r="B559" s="1"/>
      <c r="C559" s="1"/>
      <c r="D559" s="1"/>
      <c r="E559" s="1"/>
    </row>
    <row r="560" spans="1:5" x14ac:dyDescent="0.25">
      <c r="A560" s="1"/>
      <c r="B560" s="1"/>
      <c r="C560" s="1"/>
      <c r="D560" s="1"/>
      <c r="E560" s="1"/>
    </row>
    <row r="561" spans="1:5" x14ac:dyDescent="0.25">
      <c r="A561" s="1"/>
      <c r="B561" s="1"/>
      <c r="C561" s="1"/>
      <c r="D561" s="1"/>
      <c r="E561" s="1"/>
    </row>
    <row r="562" spans="1:5" x14ac:dyDescent="0.25">
      <c r="A562" s="1"/>
      <c r="B562" s="1"/>
      <c r="C562" s="1"/>
      <c r="D562" s="1"/>
      <c r="E562" s="1"/>
    </row>
    <row r="563" spans="1:5" x14ac:dyDescent="0.25">
      <c r="A563" s="1"/>
      <c r="B563" s="1"/>
      <c r="C563" s="1"/>
      <c r="D563" s="1"/>
      <c r="E563" s="1"/>
    </row>
    <row r="564" spans="1:5" x14ac:dyDescent="0.25">
      <c r="A564" s="1"/>
      <c r="B564" s="1"/>
      <c r="C564" s="1"/>
      <c r="D564" s="1"/>
      <c r="E564" s="1"/>
    </row>
    <row r="565" spans="1:5" x14ac:dyDescent="0.25">
      <c r="A565" s="1"/>
      <c r="B565" s="1"/>
      <c r="C565" s="1"/>
      <c r="D565" s="1"/>
      <c r="E565" s="1"/>
    </row>
    <row r="566" spans="1:5" x14ac:dyDescent="0.25">
      <c r="A566" s="1"/>
      <c r="B566" s="1"/>
      <c r="C566" s="1"/>
      <c r="D566" s="1"/>
      <c r="E566" s="1"/>
    </row>
    <row r="567" spans="1:5" x14ac:dyDescent="0.25">
      <c r="A567" s="1"/>
      <c r="B567" s="1"/>
      <c r="C567" s="1"/>
      <c r="D567" s="1"/>
      <c r="E567" s="1"/>
    </row>
    <row r="568" spans="1:5" x14ac:dyDescent="0.25">
      <c r="A568" s="1"/>
      <c r="B568" s="1"/>
      <c r="C568" s="1"/>
      <c r="D568" s="1"/>
      <c r="E568" s="1"/>
    </row>
    <row r="569" spans="1:5" x14ac:dyDescent="0.25">
      <c r="A569" s="1"/>
      <c r="B569" s="1"/>
      <c r="C569" s="1"/>
      <c r="D569" s="1"/>
      <c r="E569" s="1"/>
    </row>
    <row r="570" spans="1:5" x14ac:dyDescent="0.25">
      <c r="A570" s="1"/>
      <c r="B570" s="1"/>
      <c r="C570" s="1"/>
      <c r="D570" s="1"/>
      <c r="E570" s="1"/>
    </row>
    <row r="571" spans="1:5" x14ac:dyDescent="0.25">
      <c r="A571" s="1"/>
      <c r="B571" s="1"/>
      <c r="C571" s="1"/>
      <c r="D571" s="1"/>
      <c r="E571" s="1"/>
    </row>
    <row r="572" spans="1:5" x14ac:dyDescent="0.25">
      <c r="A572" s="1"/>
      <c r="B572" s="1"/>
      <c r="C572" s="1"/>
      <c r="D572" s="1"/>
      <c r="E572" s="1"/>
    </row>
    <row r="573" spans="1:5" x14ac:dyDescent="0.25">
      <c r="A573" s="1"/>
      <c r="B573" s="1"/>
      <c r="C573" s="1"/>
      <c r="D573" s="1"/>
      <c r="E573" s="1"/>
    </row>
    <row r="574" spans="1:5" x14ac:dyDescent="0.25">
      <c r="A574" s="1"/>
      <c r="B574" s="1"/>
      <c r="C574" s="1"/>
      <c r="D574" s="1"/>
      <c r="E574" s="1"/>
    </row>
    <row r="575" spans="1:5" x14ac:dyDescent="0.25">
      <c r="A575" s="1"/>
      <c r="B575" s="1"/>
      <c r="C575" s="1"/>
      <c r="D575" s="1"/>
      <c r="E575" s="1"/>
    </row>
    <row r="576" spans="1:5" x14ac:dyDescent="0.25">
      <c r="A576" s="1"/>
      <c r="B576" s="1"/>
      <c r="C576" s="1"/>
      <c r="D576" s="1"/>
      <c r="E576" s="1"/>
    </row>
    <row r="577" spans="1:5" x14ac:dyDescent="0.25">
      <c r="A577" s="1"/>
      <c r="B577" s="1"/>
      <c r="C577" s="1"/>
      <c r="D577" s="1"/>
      <c r="E577" s="1"/>
    </row>
    <row r="578" spans="1:5" x14ac:dyDescent="0.25">
      <c r="A578" s="1"/>
      <c r="B578" s="1"/>
      <c r="C578" s="1"/>
      <c r="D578" s="1"/>
      <c r="E578" s="1"/>
    </row>
    <row r="579" spans="1:5" x14ac:dyDescent="0.25">
      <c r="A579" s="1"/>
      <c r="B579" s="1"/>
      <c r="C579" s="1"/>
      <c r="D579" s="1"/>
      <c r="E579" s="1"/>
    </row>
    <row r="580" spans="1:5" x14ac:dyDescent="0.25">
      <c r="A580" s="1"/>
      <c r="B580" s="1"/>
      <c r="C580" s="1"/>
      <c r="D580" s="1"/>
      <c r="E580" s="1"/>
    </row>
    <row r="581" spans="1:5" x14ac:dyDescent="0.25">
      <c r="A581" s="1"/>
      <c r="B581" s="1"/>
      <c r="C581" s="1"/>
      <c r="D581" s="1"/>
      <c r="E581" s="1"/>
    </row>
    <row r="582" spans="1:5" x14ac:dyDescent="0.25">
      <c r="A582" s="1"/>
      <c r="B582" s="1"/>
      <c r="C582" s="1"/>
      <c r="D582" s="1"/>
      <c r="E582" s="1"/>
    </row>
    <row r="583" spans="1:5" x14ac:dyDescent="0.25">
      <c r="A583" s="1"/>
      <c r="B583" s="1"/>
      <c r="C583" s="1"/>
      <c r="D583" s="1"/>
      <c r="E583" s="1"/>
    </row>
    <row r="584" spans="1:5" x14ac:dyDescent="0.25">
      <c r="A584" s="1"/>
      <c r="B584" s="1"/>
      <c r="C584" s="1"/>
      <c r="D584" s="1"/>
      <c r="E584" s="1"/>
    </row>
    <row r="585" spans="1:5" x14ac:dyDescent="0.25">
      <c r="A585" s="1"/>
      <c r="B585" s="1"/>
      <c r="C585" s="1"/>
      <c r="D585" s="1"/>
      <c r="E585" s="1"/>
    </row>
    <row r="586" spans="1:5" x14ac:dyDescent="0.25">
      <c r="A586" s="1"/>
      <c r="B586" s="1"/>
      <c r="C586" s="1"/>
      <c r="D586" s="1"/>
      <c r="E586" s="1"/>
    </row>
    <row r="587" spans="1:5" x14ac:dyDescent="0.25">
      <c r="A587" s="1"/>
      <c r="B587" s="1"/>
      <c r="C587" s="1"/>
      <c r="D587" s="1"/>
      <c r="E587" s="1"/>
    </row>
    <row r="588" spans="1:5" x14ac:dyDescent="0.25">
      <c r="A588" s="1"/>
      <c r="B588" s="1"/>
      <c r="C588" s="1"/>
      <c r="D588" s="1"/>
      <c r="E588" s="1"/>
    </row>
    <row r="589" spans="1:5" x14ac:dyDescent="0.25">
      <c r="A589" s="1"/>
      <c r="B589" s="1"/>
      <c r="C589" s="1"/>
      <c r="D589" s="1"/>
      <c r="E589" s="1"/>
    </row>
    <row r="590" spans="1:5" x14ac:dyDescent="0.25">
      <c r="A590" s="1"/>
      <c r="B590" s="1"/>
      <c r="C590" s="1"/>
      <c r="D590" s="1"/>
      <c r="E590" s="1"/>
    </row>
    <row r="591" spans="1:5" x14ac:dyDescent="0.25">
      <c r="A591" s="1"/>
      <c r="B591" s="1"/>
      <c r="C591" s="1"/>
      <c r="D591" s="1"/>
      <c r="E591" s="1"/>
    </row>
    <row r="592" spans="1:5" x14ac:dyDescent="0.25">
      <c r="A592" s="1"/>
      <c r="B592" s="1"/>
      <c r="C592" s="1"/>
      <c r="D592" s="1"/>
      <c r="E592" s="1"/>
    </row>
    <row r="593" spans="1:5" x14ac:dyDescent="0.25">
      <c r="A593" s="1"/>
      <c r="B593" s="1"/>
      <c r="C593" s="1"/>
      <c r="D593" s="1"/>
      <c r="E593" s="1"/>
    </row>
  </sheetData>
  <sheetProtection algorithmName="SHA-512" hashValue="moadoE8ik4rsTTr50L2rx5RwkJE9XEgibS89mNDcdZE5R9WUv5CnY/iRDlyBPR6bdmj5Aie/81znwJJXbx2f4w==" saltValue="D+EhT3ovVzBLvD3saLHGrQ==" spinCount="100000" sheet="1" formatCells="0" formatColumns="0" formatRows="0" insertColumns="0" insertRows="0" insertHyperlinks="0" deleteColumns="0" deleteRows="0" selectLockedCells="1" sort="0" autoFilter="0" pivotTables="0"/>
  <mergeCells count="13">
    <mergeCell ref="B2:D2"/>
    <mergeCell ref="C56:D56"/>
    <mergeCell ref="C54:D54"/>
    <mergeCell ref="C58:E58"/>
    <mergeCell ref="C60:E60"/>
    <mergeCell ref="B4:D4"/>
    <mergeCell ref="B6:D6"/>
    <mergeCell ref="B8:D8"/>
    <mergeCell ref="A23:B23"/>
    <mergeCell ref="A50:B50"/>
    <mergeCell ref="C23:D23"/>
    <mergeCell ref="C50:D50"/>
    <mergeCell ref="B10:D10"/>
  </mergeCells>
  <phoneticPr fontId="0" type="noConversion"/>
  <dataValidations count="2">
    <dataValidation type="date" allowBlank="1" showInputMessage="1" showErrorMessage="1" sqref="B4:D4" xr:uid="{493F9B1B-CF6C-4844-A108-4480B67AB365}">
      <formula1>44075</formula1>
      <formula2>44439</formula2>
    </dataValidation>
    <dataValidation type="whole" allowBlank="1" showInputMessage="1" showErrorMessage="1" sqref="B10:D11" xr:uid="{05150161-D7F9-4604-BF4D-18FE0FEEF2DE}">
      <formula1>2</formula1>
      <formula2>8</formula2>
    </dataValidation>
  </dataValidations>
  <printOptions horizontalCentered="1" verticalCentered="1"/>
  <pageMargins left="0" right="0" top="0.39370078740157483" bottom="0" header="0" footer="0"/>
  <pageSetup paperSize="9" orientation="portrait" horizontalDpi="360" r:id="rId1"/>
  <headerFooter alignWithMargins="0">
    <oddHeader>&amp;L&amp;"Algerian,Normal"&amp;11FICHE DE TRESORERIE&amp;R&amp;"Algerian,Normal"&amp;11COMITE LORRAIN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C34670-2567-49FE-9E0E-8D3EDF1E6A73}">
          <x14:formula1>
            <xm:f>listes!$A$1:$A$5</xm:f>
          </x14:formula1>
          <xm:sqref>B2:D2</xm:sqref>
        </x14:dataValidation>
        <x14:dataValidation type="list" allowBlank="1" showInputMessage="1" showErrorMessage="1" xr:uid="{E9E792B3-277A-4316-8D34-2591CCDAFAC3}">
          <x14:formula1>
            <xm:f>listes!$B$1:$B$19</xm:f>
          </x14:formula1>
          <xm:sqref>B6:D6</xm:sqref>
        </x14:dataValidation>
        <x14:dataValidation type="list" allowBlank="1" showInputMessage="1" showErrorMessage="1" xr:uid="{7CF1265F-8E7E-426C-AB30-1518840CEB16}">
          <x14:formula1>
            <xm:f>listes!$C$1:$C$39</xm:f>
          </x14:formula1>
          <xm:sqref>B8:D8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listes</vt:lpstr>
      <vt:lpstr>Fiche de trésorerie</vt:lpstr>
      <vt:lpstr>'Fiche de trésorerie'!Zone_d_impression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scrab88</dc:creator>
  <cp:lastModifiedBy>scrab88</cp:lastModifiedBy>
  <cp:lastPrinted>2018-10-12T08:17:36Z</cp:lastPrinted>
  <dcterms:created xsi:type="dcterms:W3CDTF">2002-10-09T19:20:25Z</dcterms:created>
  <dcterms:modified xsi:type="dcterms:W3CDTF">2020-10-07T06:41:45Z</dcterms:modified>
</cp:coreProperties>
</file>